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L184" i="1" l="1"/>
  <c r="L100" i="1"/>
  <c r="J184" i="1" l="1"/>
  <c r="I184" i="1"/>
  <c r="H184" i="1"/>
  <c r="G184" i="1"/>
  <c r="F184" i="1"/>
  <c r="E177" i="1"/>
  <c r="L165" i="1"/>
  <c r="J165" i="1"/>
  <c r="I165" i="1"/>
  <c r="H165" i="1"/>
  <c r="G165" i="1"/>
  <c r="F165" i="1"/>
  <c r="J146" i="1"/>
  <c r="I146" i="1"/>
  <c r="F146" i="1"/>
  <c r="J127" i="1"/>
  <c r="I127" i="1"/>
  <c r="F127" i="1"/>
  <c r="F89" i="1"/>
  <c r="G89" i="1"/>
  <c r="H89" i="1"/>
  <c r="I89" i="1"/>
  <c r="J89" i="1"/>
  <c r="L89" i="1"/>
  <c r="J108" i="1"/>
  <c r="I108" i="1"/>
  <c r="F108" i="1"/>
  <c r="J70" i="1"/>
  <c r="I70" i="1"/>
  <c r="F70" i="1"/>
  <c r="J51" i="1"/>
  <c r="I51" i="1"/>
  <c r="I61" i="1"/>
  <c r="F51" i="1"/>
  <c r="F42" i="1"/>
  <c r="J32" i="1"/>
  <c r="I32" i="1"/>
  <c r="F32" i="1"/>
  <c r="F23" i="1"/>
  <c r="J13" i="1"/>
  <c r="F13" i="1"/>
  <c r="I62" i="1" l="1"/>
  <c r="E6" i="1"/>
  <c r="B195" i="1" l="1"/>
  <c r="A195" i="1"/>
  <c r="L194" i="1"/>
  <c r="J194" i="1"/>
  <c r="J195" i="1" s="1"/>
  <c r="I194" i="1"/>
  <c r="I195" i="1" s="1"/>
  <c r="H194" i="1"/>
  <c r="H195" i="1" s="1"/>
  <c r="G194" i="1"/>
  <c r="G195" i="1" s="1"/>
  <c r="F194" i="1"/>
  <c r="F195" i="1" s="1"/>
  <c r="B185" i="1"/>
  <c r="A185" i="1"/>
  <c r="B176" i="1"/>
  <c r="A176" i="1"/>
  <c r="L175" i="1"/>
  <c r="J175" i="1"/>
  <c r="I175" i="1"/>
  <c r="I176" i="1" s="1"/>
  <c r="H175" i="1"/>
  <c r="G175" i="1"/>
  <c r="F175" i="1"/>
  <c r="F176" i="1" s="1"/>
  <c r="B166" i="1"/>
  <c r="A166" i="1"/>
  <c r="L176" i="1"/>
  <c r="H176" i="1"/>
  <c r="G176" i="1"/>
  <c r="B157" i="1"/>
  <c r="A157" i="1"/>
  <c r="L156" i="1"/>
  <c r="J156" i="1"/>
  <c r="I156" i="1"/>
  <c r="H156" i="1"/>
  <c r="G156" i="1"/>
  <c r="F156" i="1"/>
  <c r="F157" i="1" s="1"/>
  <c r="B147" i="1"/>
  <c r="A147" i="1"/>
  <c r="L146" i="1"/>
  <c r="L157" i="1" s="1"/>
  <c r="J157" i="1"/>
  <c r="I157" i="1"/>
  <c r="H146" i="1"/>
  <c r="H157" i="1" s="1"/>
  <c r="G146" i="1"/>
  <c r="G157" i="1" s="1"/>
  <c r="B138" i="1"/>
  <c r="A138" i="1"/>
  <c r="L137" i="1"/>
  <c r="J137" i="1"/>
  <c r="I137" i="1"/>
  <c r="H137" i="1"/>
  <c r="G137" i="1"/>
  <c r="F137" i="1"/>
  <c r="B128" i="1"/>
  <c r="A128" i="1"/>
  <c r="L127" i="1"/>
  <c r="J138" i="1"/>
  <c r="I138" i="1"/>
  <c r="H127" i="1"/>
  <c r="H138" i="1" s="1"/>
  <c r="G127" i="1"/>
  <c r="G138" i="1" s="1"/>
  <c r="F138" i="1"/>
  <c r="B119" i="1"/>
  <c r="A119" i="1"/>
  <c r="L118" i="1"/>
  <c r="J118" i="1"/>
  <c r="I118" i="1"/>
  <c r="I119" i="1" s="1"/>
  <c r="H118" i="1"/>
  <c r="G118" i="1"/>
  <c r="F118" i="1"/>
  <c r="F119" i="1" s="1"/>
  <c r="B109" i="1"/>
  <c r="A109" i="1"/>
  <c r="L108" i="1"/>
  <c r="L119" i="1" s="1"/>
  <c r="J119" i="1"/>
  <c r="H108" i="1"/>
  <c r="G108" i="1"/>
  <c r="B100" i="1"/>
  <c r="A100" i="1"/>
  <c r="L99" i="1"/>
  <c r="J99" i="1"/>
  <c r="J100" i="1" s="1"/>
  <c r="I99" i="1"/>
  <c r="I100" i="1" s="1"/>
  <c r="H99" i="1"/>
  <c r="G99" i="1"/>
  <c r="F99" i="1"/>
  <c r="F100" i="1" s="1"/>
  <c r="B90" i="1"/>
  <c r="A90" i="1"/>
  <c r="B81" i="1"/>
  <c r="A81" i="1"/>
  <c r="L80" i="1"/>
  <c r="J80" i="1"/>
  <c r="I80" i="1"/>
  <c r="H80" i="1"/>
  <c r="G80" i="1"/>
  <c r="F80" i="1"/>
  <c r="B71" i="1"/>
  <c r="A71" i="1"/>
  <c r="L70" i="1"/>
  <c r="L81" i="1" s="1"/>
  <c r="J81" i="1"/>
  <c r="I81" i="1"/>
  <c r="H70" i="1"/>
  <c r="H81" i="1" s="1"/>
  <c r="G70" i="1"/>
  <c r="G81" i="1" s="1"/>
  <c r="F81" i="1"/>
  <c r="B62" i="1"/>
  <c r="A62" i="1"/>
  <c r="L61" i="1"/>
  <c r="J61" i="1"/>
  <c r="J62" i="1" s="1"/>
  <c r="H61" i="1"/>
  <c r="G61" i="1"/>
  <c r="F61" i="1"/>
  <c r="F62" i="1" s="1"/>
  <c r="B52" i="1"/>
  <c r="A52" i="1"/>
  <c r="L51" i="1"/>
  <c r="H51" i="1"/>
  <c r="G51" i="1"/>
  <c r="B43" i="1"/>
  <c r="A43" i="1"/>
  <c r="L42" i="1"/>
  <c r="J42" i="1"/>
  <c r="J43" i="1" s="1"/>
  <c r="I42" i="1"/>
  <c r="I43" i="1" s="1"/>
  <c r="H42" i="1"/>
  <c r="G42" i="1"/>
  <c r="B33" i="1"/>
  <c r="A33" i="1"/>
  <c r="L32" i="1"/>
  <c r="H32" i="1"/>
  <c r="G32" i="1"/>
  <c r="F43" i="1"/>
  <c r="B24" i="1"/>
  <c r="A24" i="1"/>
  <c r="J23" i="1"/>
  <c r="I23" i="1"/>
  <c r="H23" i="1"/>
  <c r="G23" i="1"/>
  <c r="F24" i="1"/>
  <c r="B14" i="1"/>
  <c r="A14" i="1"/>
  <c r="J24" i="1"/>
  <c r="I13" i="1"/>
  <c r="H13" i="1"/>
  <c r="H24" i="1" s="1"/>
  <c r="G13" i="1"/>
  <c r="L138" i="1" l="1"/>
  <c r="L24" i="1"/>
  <c r="L62" i="1"/>
  <c r="H62" i="1"/>
  <c r="H100" i="1"/>
  <c r="G119" i="1"/>
  <c r="H119" i="1"/>
  <c r="G100" i="1"/>
  <c r="G43" i="1"/>
  <c r="L43" i="1"/>
  <c r="G62" i="1"/>
  <c r="F196" i="1"/>
  <c r="H43" i="1"/>
  <c r="I24" i="1"/>
  <c r="I196" i="1" s="1"/>
  <c r="G24" i="1"/>
  <c r="J176" i="1"/>
  <c r="J196" i="1" s="1"/>
  <c r="L195" i="1"/>
  <c r="H196" i="1" l="1"/>
  <c r="L196" i="1"/>
  <c r="G196" i="1"/>
</calcChain>
</file>

<file path=xl/sharedStrings.xml><?xml version="1.0" encoding="utf-8"?>
<sst xmlns="http://schemas.openxmlformats.org/spreadsheetml/2006/main" count="390" uniqueCount="83">
  <si>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</si>
  <si>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</si>
  <si>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</si>
  <si>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</si>
  <si>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</si>
  <si>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</si>
  <si>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</si>
  <si>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</si>
  <si>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</si>
  <si>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</si>
  <si>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</si>
  <si>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</si>
  <si>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</si>
  <si>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</si>
  <si>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</si>
  <si>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</si>
  <si>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</si>
  <si>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</si>
  <si>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</si>
  <si>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</si>
  <si>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</si>
  <si>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</si>
  <si>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</si>
  <si>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</si>
  <si>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</si>
  <si>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</si>
  <si>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</si>
  <si>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</si>
  <si>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</si>
  <si>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</si>
  <si>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</si>
  <si>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</si>
  <si>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</si>
  <si>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</si>
  <si>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</si>
  <si>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</si>
  <si>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</si>
  <si>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</si>
  <si>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</si>
  <si>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Чай с сахаром </t>
  </si>
  <si>
    <t xml:space="preserve">Яблоки </t>
  </si>
  <si>
    <t>200</t>
  </si>
  <si>
    <t>40</t>
  </si>
  <si>
    <t>100</t>
  </si>
  <si>
    <t>15</t>
  </si>
  <si>
    <t>57</t>
  </si>
  <si>
    <t>203</t>
  </si>
  <si>
    <t>299,01</t>
  </si>
  <si>
    <t>300</t>
  </si>
  <si>
    <t>500</t>
  </si>
  <si>
    <t xml:space="preserve">Суп вермишелевый  </t>
  </si>
  <si>
    <t>Котлеты / соус томатный</t>
  </si>
  <si>
    <t xml:space="preserve">Каша гречневая рассыпчатая </t>
  </si>
  <si>
    <t xml:space="preserve">Сок яблочный </t>
  </si>
  <si>
    <t xml:space="preserve">хлеб 60г </t>
  </si>
  <si>
    <t xml:space="preserve">Печенье  </t>
  </si>
  <si>
    <t>Директор</t>
  </si>
  <si>
    <t>Чеболтасова М.Н.</t>
  </si>
  <si>
    <t>Квашеная капуста</t>
  </si>
  <si>
    <t>Каша рисовая</t>
  </si>
  <si>
    <t>Бананы</t>
  </si>
  <si>
    <t>Суп гороховый</t>
  </si>
  <si>
    <t>Сосиски/соус томатный</t>
  </si>
  <si>
    <t>Макаронные изделия отварные</t>
  </si>
  <si>
    <t>Пряники</t>
  </si>
  <si>
    <t>сладкое</t>
  </si>
  <si>
    <t>Каша пшенная</t>
  </si>
  <si>
    <t>Груши</t>
  </si>
  <si>
    <t>Салат из помидор и огурцов</t>
  </si>
  <si>
    <t>Щи из свежей капусты с картофелем</t>
  </si>
  <si>
    <t>Плов</t>
  </si>
  <si>
    <t>Суп молочный с вермишелью</t>
  </si>
  <si>
    <t>Суп картофельный с рисом</t>
  </si>
  <si>
    <t>Минтай припущенный/соус томатный</t>
  </si>
  <si>
    <t>Картофельное пюре</t>
  </si>
  <si>
    <t>Каша пшеничная</t>
  </si>
  <si>
    <t>Салат из белокочанной капусты</t>
  </si>
  <si>
    <t>Суп рыбный</t>
  </si>
  <si>
    <t>Гуляш</t>
  </si>
  <si>
    <t>хлеб 40г</t>
  </si>
  <si>
    <t>Каша гречневая рассыпчатая</t>
  </si>
  <si>
    <t>Картофель с мясом</t>
  </si>
  <si>
    <t>ГКОУ "АККК им Г.Н.Трошева"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</si>
</sst>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8">
          <cell r="E8" t="str">
            <v xml:space="preserve">Каша манная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82</v>
      </c>
      <c r="D1" s="55"/>
      <c r="E1" s="55"/>
      <c r="F1" s="12" t="s">
        <v>16</v>
      </c>
      <c r="G1" s="2" t="s">
        <v>17</v>
      </c>
      <c r="H1" s="56" t="s">
        <v>56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customHeight="1" x14ac:dyDescent="0.25">
      <c r="A6" s="20">
        <v>1</v>
      </c>
      <c r="B6" s="21">
        <v>1</v>
      </c>
      <c r="C6" s="22" t="s">
        <v>20</v>
      </c>
      <c r="D6" s="5" t="s">
        <v>21</v>
      </c>
      <c r="E6" s="39" t="str">
        <f>[1]TDSheet!$E$8</f>
        <v xml:space="preserve">Каша манная </v>
      </c>
      <c r="F6" s="40" t="s">
        <v>41</v>
      </c>
      <c r="G6" s="40">
        <v>6</v>
      </c>
      <c r="H6" s="40">
        <v>5</v>
      </c>
      <c r="I6" s="40">
        <v>46</v>
      </c>
      <c r="J6" s="40">
        <v>291</v>
      </c>
      <c r="K6" s="41" t="s">
        <v>46</v>
      </c>
      <c r="L6" s="40">
        <v>41.2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customHeight="1" x14ac:dyDescent="0.25">
      <c r="A8" s="23"/>
      <c r="B8" s="15"/>
      <c r="C8" s="11"/>
      <c r="D8" s="7" t="s">
        <v>22</v>
      </c>
      <c r="E8" s="42" t="s">
        <v>39</v>
      </c>
      <c r="F8" s="43" t="s">
        <v>41</v>
      </c>
      <c r="G8" s="43">
        <v>0</v>
      </c>
      <c r="H8" s="43">
        <v>0</v>
      </c>
      <c r="I8" s="43" t="s">
        <v>44</v>
      </c>
      <c r="J8" s="43" t="s">
        <v>45</v>
      </c>
      <c r="K8" s="44" t="s">
        <v>48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79</v>
      </c>
      <c r="F9" s="43" t="s">
        <v>42</v>
      </c>
      <c r="G9" s="43">
        <v>2</v>
      </c>
      <c r="H9" s="43">
        <v>1</v>
      </c>
      <c r="I9" s="43">
        <v>18</v>
      </c>
      <c r="J9" s="43">
        <v>105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 t="s">
        <v>43</v>
      </c>
      <c r="G10" s="43">
        <v>0</v>
      </c>
      <c r="H10" s="43">
        <v>0</v>
      </c>
      <c r="I10" s="43">
        <v>10</v>
      </c>
      <c r="J10" s="43">
        <v>47</v>
      </c>
      <c r="K10" s="44" t="s">
        <v>49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F6+F7+F8+F9+F10</f>
        <v>540</v>
      </c>
      <c r="G13" s="19">
        <f t="shared" ref="G13:I13" si="0">SUM(G6:G12)</f>
        <v>8</v>
      </c>
      <c r="H13" s="19">
        <f t="shared" si="0"/>
        <v>6</v>
      </c>
      <c r="I13" s="19">
        <f t="shared" si="0"/>
        <v>74</v>
      </c>
      <c r="J13" s="19">
        <f>J6+J7+J8+J9+J10</f>
        <v>500</v>
      </c>
      <c r="K13" s="25"/>
      <c r="L13" s="19">
        <v>41.2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58</v>
      </c>
      <c r="F14" s="43">
        <v>100</v>
      </c>
      <c r="G14" s="43">
        <v>2</v>
      </c>
      <c r="H14" s="43">
        <v>8</v>
      </c>
      <c r="I14" s="43">
        <v>8</v>
      </c>
      <c r="J14" s="43">
        <v>113</v>
      </c>
      <c r="K14" s="44">
        <v>10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 t="s">
        <v>41</v>
      </c>
      <c r="G15" s="43">
        <v>8</v>
      </c>
      <c r="H15" s="43">
        <v>7</v>
      </c>
      <c r="I15" s="43">
        <v>15</v>
      </c>
      <c r="J15" s="43">
        <v>149</v>
      </c>
      <c r="K15" s="44">
        <v>109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200</v>
      </c>
      <c r="G16" s="43">
        <v>14</v>
      </c>
      <c r="H16" s="43">
        <v>12</v>
      </c>
      <c r="I16" s="43">
        <v>11</v>
      </c>
      <c r="J16" s="43">
        <v>219</v>
      </c>
      <c r="K16" s="44">
        <v>271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180</v>
      </c>
      <c r="G17" s="43">
        <v>10</v>
      </c>
      <c r="H17" s="43">
        <v>18</v>
      </c>
      <c r="I17" s="43">
        <v>50</v>
      </c>
      <c r="J17" s="43">
        <v>400</v>
      </c>
      <c r="K17" s="44">
        <v>352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1</v>
      </c>
      <c r="H18" s="43">
        <v>0</v>
      </c>
      <c r="I18" s="43">
        <v>18</v>
      </c>
      <c r="J18" s="43">
        <v>76</v>
      </c>
      <c r="K18" s="44">
        <v>311.01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54</v>
      </c>
      <c r="F19" s="43">
        <v>60</v>
      </c>
      <c r="G19" s="43">
        <v>4</v>
      </c>
      <c r="H19" s="43">
        <v>1</v>
      </c>
      <c r="I19" s="43">
        <v>19</v>
      </c>
      <c r="J19" s="43">
        <v>145</v>
      </c>
      <c r="K19" s="44">
        <v>299</v>
      </c>
      <c r="L19" s="43">
        <v>61.8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65</v>
      </c>
      <c r="E21" s="42" t="s">
        <v>55</v>
      </c>
      <c r="F21" s="43">
        <v>25</v>
      </c>
      <c r="G21" s="43">
        <v>2</v>
      </c>
      <c r="H21" s="43">
        <v>0</v>
      </c>
      <c r="I21" s="43">
        <v>12</v>
      </c>
      <c r="J21" s="43">
        <v>60</v>
      </c>
      <c r="K21" s="44">
        <v>475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F14+F15+F16+F17+F18+F19+F21</f>
        <v>965</v>
      </c>
      <c r="G23" s="19">
        <f t="shared" ref="G23:J23" si="1">SUM(G14:G22)</f>
        <v>41</v>
      </c>
      <c r="H23" s="19">
        <f t="shared" si="1"/>
        <v>46</v>
      </c>
      <c r="I23" s="19">
        <f t="shared" si="1"/>
        <v>133</v>
      </c>
      <c r="J23" s="19">
        <f t="shared" si="1"/>
        <v>1162</v>
      </c>
      <c r="K23" s="25"/>
      <c r="L23" s="19">
        <v>61.8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1505</v>
      </c>
      <c r="G24" s="32">
        <f t="shared" ref="G24:J24" si="2">G13+G23</f>
        <v>49</v>
      </c>
      <c r="H24" s="32">
        <f t="shared" si="2"/>
        <v>52</v>
      </c>
      <c r="I24" s="32">
        <f t="shared" si="2"/>
        <v>207</v>
      </c>
      <c r="J24" s="32">
        <f t="shared" si="2"/>
        <v>1662</v>
      </c>
      <c r="K24" s="32"/>
      <c r="L24" s="32">
        <f t="shared" ref="L24" si="3">L13+L23</f>
        <v>103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200</v>
      </c>
      <c r="G25" s="40">
        <v>6</v>
      </c>
      <c r="H25" s="40">
        <v>6</v>
      </c>
      <c r="I25" s="40">
        <v>60</v>
      </c>
      <c r="J25" s="40">
        <v>322</v>
      </c>
      <c r="K25" s="41">
        <v>201</v>
      </c>
      <c r="L25" s="40">
        <v>41.2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39</v>
      </c>
      <c r="F27" s="43" t="s">
        <v>41</v>
      </c>
      <c r="G27" s="43">
        <v>0</v>
      </c>
      <c r="H27" s="43">
        <v>0</v>
      </c>
      <c r="I27" s="43" t="s">
        <v>44</v>
      </c>
      <c r="J27" s="43" t="s">
        <v>45</v>
      </c>
      <c r="K27" s="44" t="s">
        <v>48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79</v>
      </c>
      <c r="F28" s="43" t="s">
        <v>42</v>
      </c>
      <c r="G28" s="43">
        <v>2</v>
      </c>
      <c r="H28" s="43">
        <v>1</v>
      </c>
      <c r="I28" s="43">
        <v>18</v>
      </c>
      <c r="J28" s="43">
        <v>105</v>
      </c>
      <c r="K28" s="44" t="s">
        <v>47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60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>
        <v>502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F25+F27+F28+F29</f>
        <v>540</v>
      </c>
      <c r="G32" s="19">
        <f t="shared" ref="G32" si="4">SUM(G25:G31)</f>
        <v>8</v>
      </c>
      <c r="H32" s="19">
        <f t="shared" ref="H32" si="5">SUM(H25:H31)</f>
        <v>7</v>
      </c>
      <c r="I32" s="19">
        <f>I25+I27+I28+I29</f>
        <v>103</v>
      </c>
      <c r="J32" s="19">
        <f>J25+J27+J28+J29</f>
        <v>531</v>
      </c>
      <c r="K32" s="25"/>
      <c r="L32" s="19">
        <f t="shared" ref="L32" si="6">SUM(L25:L31)</f>
        <v>41.2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100</v>
      </c>
      <c r="G33" s="43">
        <v>2</v>
      </c>
      <c r="H33" s="43">
        <v>8</v>
      </c>
      <c r="I33" s="43">
        <v>8</v>
      </c>
      <c r="J33" s="43">
        <v>113</v>
      </c>
      <c r="K33" s="44">
        <v>10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2</v>
      </c>
      <c r="H34" s="43">
        <v>5</v>
      </c>
      <c r="I34" s="43">
        <v>16</v>
      </c>
      <c r="J34" s="43">
        <v>114</v>
      </c>
      <c r="K34" s="44">
        <v>104</v>
      </c>
      <c r="L34" s="43">
        <v>61.8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160</v>
      </c>
      <c r="G35" s="43">
        <v>10</v>
      </c>
      <c r="H35" s="43">
        <v>11</v>
      </c>
      <c r="I35" s="43">
        <v>27</v>
      </c>
      <c r="J35" s="43">
        <v>190</v>
      </c>
      <c r="K35" s="44">
        <v>222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180</v>
      </c>
      <c r="G36" s="43">
        <v>3</v>
      </c>
      <c r="H36" s="43">
        <v>4</v>
      </c>
      <c r="I36" s="43">
        <v>21</v>
      </c>
      <c r="J36" s="43">
        <v>134</v>
      </c>
      <c r="K36" s="44">
        <v>905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1</v>
      </c>
      <c r="H37" s="43">
        <v>0</v>
      </c>
      <c r="I37" s="43">
        <v>18</v>
      </c>
      <c r="J37" s="43">
        <v>76</v>
      </c>
      <c r="K37" s="44">
        <v>311.01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54</v>
      </c>
      <c r="F38" s="43">
        <v>60</v>
      </c>
      <c r="G38" s="43">
        <v>4</v>
      </c>
      <c r="H38" s="43">
        <v>1</v>
      </c>
      <c r="I38" s="43">
        <v>19</v>
      </c>
      <c r="J38" s="43">
        <v>145</v>
      </c>
      <c r="K38" s="44">
        <v>299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65</v>
      </c>
      <c r="E40" s="42" t="s">
        <v>64</v>
      </c>
      <c r="F40" s="43">
        <v>25</v>
      </c>
      <c r="G40" s="43">
        <v>2</v>
      </c>
      <c r="H40" s="43">
        <v>1</v>
      </c>
      <c r="I40" s="43">
        <v>20</v>
      </c>
      <c r="J40" s="43">
        <v>195</v>
      </c>
      <c r="K40" s="44">
        <v>478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F33+F34+F35+F36+F37+F38+F40</f>
        <v>925</v>
      </c>
      <c r="G42" s="19">
        <f t="shared" ref="G42" si="7">SUM(G33:G41)</f>
        <v>24</v>
      </c>
      <c r="H42" s="19">
        <f t="shared" ref="H42" si="8">SUM(H33:H41)</f>
        <v>30</v>
      </c>
      <c r="I42" s="19">
        <f t="shared" ref="I42" si="9">SUM(I33:I41)</f>
        <v>129</v>
      </c>
      <c r="J42" s="19">
        <f t="shared" ref="J42:L42" si="10">SUM(J33:J41)</f>
        <v>967</v>
      </c>
      <c r="K42" s="25"/>
      <c r="L42" s="19">
        <f t="shared" si="10"/>
        <v>61.8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1465</v>
      </c>
      <c r="G43" s="32">
        <f t="shared" ref="G43" si="11">G32+G42</f>
        <v>32</v>
      </c>
      <c r="H43" s="32">
        <f t="shared" ref="H43" si="12">H32+H42</f>
        <v>37</v>
      </c>
      <c r="I43" s="32">
        <f t="shared" ref="I43" si="13">I32+I42</f>
        <v>232</v>
      </c>
      <c r="J43" s="32">
        <f t="shared" ref="J43:L43" si="14">J32+J42</f>
        <v>1498</v>
      </c>
      <c r="K43" s="32"/>
      <c r="L43" s="32">
        <f t="shared" si="14"/>
        <v>103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200</v>
      </c>
      <c r="G44" s="40">
        <v>8</v>
      </c>
      <c r="H44" s="40">
        <v>7</v>
      </c>
      <c r="I44" s="40">
        <v>49</v>
      </c>
      <c r="J44" s="40">
        <v>295</v>
      </c>
      <c r="K44" s="41">
        <v>202</v>
      </c>
      <c r="L44" s="40">
        <v>41.2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 t="s">
        <v>41</v>
      </c>
      <c r="G46" s="43">
        <v>0</v>
      </c>
      <c r="H46" s="43">
        <v>0</v>
      </c>
      <c r="I46" s="43" t="s">
        <v>44</v>
      </c>
      <c r="J46" s="43" t="s">
        <v>45</v>
      </c>
      <c r="K46" s="44" t="s">
        <v>48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79</v>
      </c>
      <c r="F47" s="43" t="s">
        <v>42</v>
      </c>
      <c r="G47" s="43">
        <v>2</v>
      </c>
      <c r="H47" s="43">
        <v>1</v>
      </c>
      <c r="I47" s="43">
        <v>18</v>
      </c>
      <c r="J47" s="43">
        <v>105</v>
      </c>
      <c r="K47" s="44" t="s">
        <v>47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>
        <v>503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F44+F46+F47+F48</f>
        <v>540</v>
      </c>
      <c r="G51" s="19">
        <f t="shared" ref="G51" si="15">SUM(G44:G50)</f>
        <v>10</v>
      </c>
      <c r="H51" s="19">
        <f t="shared" ref="H51" si="16">SUM(H44:H50)</f>
        <v>8</v>
      </c>
      <c r="I51" s="19">
        <f>I44+I46+I47+I48</f>
        <v>92</v>
      </c>
      <c r="J51" s="19">
        <f>J44+J46+J47+J48</f>
        <v>504</v>
      </c>
      <c r="K51" s="25"/>
      <c r="L51" s="19">
        <f t="shared" ref="L51" si="17">SUM(L44:L50)</f>
        <v>41.2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70</v>
      </c>
      <c r="G52" s="43">
        <v>1</v>
      </c>
      <c r="H52" s="43">
        <v>6</v>
      </c>
      <c r="I52" s="43">
        <v>2</v>
      </c>
      <c r="J52" s="43">
        <v>67</v>
      </c>
      <c r="K52" s="44">
        <v>29</v>
      </c>
      <c r="L52" s="43">
        <v>61.8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</v>
      </c>
      <c r="H53" s="43">
        <v>5</v>
      </c>
      <c r="I53" s="43">
        <v>8</v>
      </c>
      <c r="J53" s="43">
        <v>90</v>
      </c>
      <c r="K53" s="44">
        <v>100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200</v>
      </c>
      <c r="G54" s="43">
        <v>14</v>
      </c>
      <c r="H54" s="43">
        <v>14</v>
      </c>
      <c r="I54" s="43">
        <v>23</v>
      </c>
      <c r="J54" s="43">
        <v>278</v>
      </c>
      <c r="K54" s="44">
        <v>235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53</v>
      </c>
      <c r="F56" s="43">
        <v>200</v>
      </c>
      <c r="G56" s="43">
        <v>1</v>
      </c>
      <c r="H56" s="43">
        <v>0</v>
      </c>
      <c r="I56" s="43">
        <v>18</v>
      </c>
      <c r="J56" s="43">
        <v>76</v>
      </c>
      <c r="K56" s="44">
        <v>311.01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54</v>
      </c>
      <c r="F57" s="43">
        <v>60</v>
      </c>
      <c r="G57" s="43">
        <v>4</v>
      </c>
      <c r="H57" s="43">
        <v>1</v>
      </c>
      <c r="I57" s="43">
        <v>19</v>
      </c>
      <c r="J57" s="43">
        <v>145</v>
      </c>
      <c r="K57" s="44">
        <v>299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65</v>
      </c>
      <c r="E59" s="42" t="s">
        <v>64</v>
      </c>
      <c r="F59" s="43">
        <v>25</v>
      </c>
      <c r="G59" s="43">
        <v>2</v>
      </c>
      <c r="H59" s="43">
        <v>1</v>
      </c>
      <c r="I59" s="43">
        <v>20</v>
      </c>
      <c r="J59" s="43">
        <v>195</v>
      </c>
      <c r="K59" s="44">
        <v>478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18">SUM(G52:G60)</f>
        <v>24</v>
      </c>
      <c r="H61" s="19">
        <f t="shared" ref="H61" si="19">SUM(H52:H60)</f>
        <v>27</v>
      </c>
      <c r="I61" s="19">
        <f>I52+I53+I54+I56+I57+I59</f>
        <v>90</v>
      </c>
      <c r="J61" s="19">
        <f t="shared" ref="J61:L61" si="20">SUM(J52:J60)</f>
        <v>851</v>
      </c>
      <c r="K61" s="25"/>
      <c r="L61" s="19">
        <f t="shared" si="20"/>
        <v>61.8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1295</v>
      </c>
      <c r="G62" s="32">
        <f t="shared" ref="G62" si="21">G51+G61</f>
        <v>34</v>
      </c>
      <c r="H62" s="32">
        <f t="shared" ref="H62" si="22">H51+H61</f>
        <v>35</v>
      </c>
      <c r="I62" s="32">
        <f>I51+I61</f>
        <v>182</v>
      </c>
      <c r="J62" s="32">
        <f t="shared" ref="J62:L62" si="23">J51+J61</f>
        <v>1355</v>
      </c>
      <c r="K62" s="32"/>
      <c r="L62" s="32">
        <f t="shared" si="23"/>
        <v>103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8</v>
      </c>
      <c r="H63" s="40">
        <v>5</v>
      </c>
      <c r="I63" s="40">
        <v>56</v>
      </c>
      <c r="J63" s="40">
        <v>309</v>
      </c>
      <c r="K63" s="41">
        <v>108</v>
      </c>
      <c r="L63" s="40">
        <v>41.2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 t="s">
        <v>41</v>
      </c>
      <c r="G65" s="43">
        <v>0</v>
      </c>
      <c r="H65" s="43">
        <v>0</v>
      </c>
      <c r="I65" s="43" t="s">
        <v>44</v>
      </c>
      <c r="J65" s="43" t="s">
        <v>45</v>
      </c>
      <c r="K65" s="44" t="s">
        <v>48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79</v>
      </c>
      <c r="F66" s="43" t="s">
        <v>42</v>
      </c>
      <c r="G66" s="43">
        <v>2</v>
      </c>
      <c r="H66" s="43">
        <v>1</v>
      </c>
      <c r="I66" s="43">
        <v>18</v>
      </c>
      <c r="J66" s="43">
        <v>105</v>
      </c>
      <c r="K66" s="44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40</v>
      </c>
      <c r="F67" s="43" t="s">
        <v>43</v>
      </c>
      <c r="G67" s="43">
        <v>0</v>
      </c>
      <c r="H67" s="43">
        <v>0</v>
      </c>
      <c r="I67" s="43">
        <v>10</v>
      </c>
      <c r="J67" s="43">
        <v>47</v>
      </c>
      <c r="K67" s="44" t="s">
        <v>49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F63+F65+F66+F67</f>
        <v>540</v>
      </c>
      <c r="G70" s="19">
        <f t="shared" ref="G70" si="24">SUM(G63:G69)</f>
        <v>10</v>
      </c>
      <c r="H70" s="19">
        <f t="shared" ref="H70" si="25">SUM(H63:H69)</f>
        <v>6</v>
      </c>
      <c r="I70" s="19">
        <f>I63+I65+I66+I67</f>
        <v>99</v>
      </c>
      <c r="J70" s="19">
        <f>J63+J65+J66+J67</f>
        <v>518</v>
      </c>
      <c r="K70" s="25"/>
      <c r="L70" s="19">
        <f t="shared" ref="L70" si="26">SUM(L63:L69)</f>
        <v>41.2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100</v>
      </c>
      <c r="G71" s="43">
        <v>2</v>
      </c>
      <c r="H71" s="43">
        <v>8</v>
      </c>
      <c r="I71" s="43">
        <v>8</v>
      </c>
      <c r="J71" s="43">
        <v>113</v>
      </c>
      <c r="K71" s="44">
        <v>10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72</v>
      </c>
      <c r="F72" s="43">
        <v>200</v>
      </c>
      <c r="G72" s="43">
        <v>8</v>
      </c>
      <c r="H72" s="43">
        <v>4</v>
      </c>
      <c r="I72" s="43">
        <v>23</v>
      </c>
      <c r="J72" s="43">
        <v>166</v>
      </c>
      <c r="K72" s="44">
        <v>107</v>
      </c>
      <c r="L72" s="43">
        <v>61.8</v>
      </c>
    </row>
    <row r="73" spans="1:12" ht="15" x14ac:dyDescent="0.25">
      <c r="A73" s="23"/>
      <c r="B73" s="15"/>
      <c r="C73" s="11"/>
      <c r="D73" s="7" t="s">
        <v>28</v>
      </c>
      <c r="E73" s="42" t="s">
        <v>73</v>
      </c>
      <c r="F73" s="43">
        <v>200</v>
      </c>
      <c r="G73" s="43">
        <v>7</v>
      </c>
      <c r="H73" s="43">
        <v>12</v>
      </c>
      <c r="I73" s="43">
        <v>7</v>
      </c>
      <c r="J73" s="43">
        <v>165</v>
      </c>
      <c r="K73" s="44">
        <v>40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200</v>
      </c>
      <c r="G74" s="43">
        <v>2</v>
      </c>
      <c r="H74" s="43">
        <v>5</v>
      </c>
      <c r="I74" s="43">
        <v>10</v>
      </c>
      <c r="J74" s="43">
        <v>103</v>
      </c>
      <c r="K74" s="44">
        <v>251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1</v>
      </c>
      <c r="H75" s="43">
        <v>0</v>
      </c>
      <c r="I75" s="43">
        <v>18</v>
      </c>
      <c r="J75" s="43">
        <v>76</v>
      </c>
      <c r="K75" s="44">
        <v>311.01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54</v>
      </c>
      <c r="F76" s="43">
        <v>60</v>
      </c>
      <c r="G76" s="43">
        <v>4</v>
      </c>
      <c r="H76" s="43">
        <v>1</v>
      </c>
      <c r="I76" s="43">
        <v>19</v>
      </c>
      <c r="J76" s="43">
        <v>145</v>
      </c>
      <c r="K76" s="44">
        <v>299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65</v>
      </c>
      <c r="E78" s="42" t="s">
        <v>55</v>
      </c>
      <c r="F78" s="43">
        <v>25</v>
      </c>
      <c r="G78" s="43">
        <v>2</v>
      </c>
      <c r="H78" s="43">
        <v>0</v>
      </c>
      <c r="I78" s="43">
        <v>12</v>
      </c>
      <c r="J78" s="43">
        <v>60</v>
      </c>
      <c r="K78" s="44">
        <v>475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985</v>
      </c>
      <c r="G80" s="19">
        <f t="shared" ref="G80" si="27">SUM(G71:G79)</f>
        <v>26</v>
      </c>
      <c r="H80" s="19">
        <f t="shared" ref="H80" si="28">SUM(H71:H79)</f>
        <v>30</v>
      </c>
      <c r="I80" s="19">
        <f t="shared" ref="I80" si="29">SUM(I71:I79)</f>
        <v>97</v>
      </c>
      <c r="J80" s="19">
        <f t="shared" ref="J80:L80" si="30">SUM(J71:J79)</f>
        <v>828</v>
      </c>
      <c r="K80" s="25"/>
      <c r="L80" s="19">
        <f t="shared" si="30"/>
        <v>61.8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1525</v>
      </c>
      <c r="G81" s="32">
        <f t="shared" ref="G81" si="31">G70+G80</f>
        <v>36</v>
      </c>
      <c r="H81" s="32">
        <f t="shared" ref="H81" si="32">H70+H80</f>
        <v>36</v>
      </c>
      <c r="I81" s="32">
        <f t="shared" ref="I81" si="33">I70+I80</f>
        <v>196</v>
      </c>
      <c r="J81" s="32">
        <f t="shared" ref="J81:L81" si="34">J70+J80</f>
        <v>1346</v>
      </c>
      <c r="K81" s="32"/>
      <c r="L81" s="32">
        <f t="shared" si="34"/>
        <v>103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200</v>
      </c>
      <c r="G82" s="40">
        <v>9</v>
      </c>
      <c r="H82" s="40">
        <v>9</v>
      </c>
      <c r="I82" s="40">
        <v>46</v>
      </c>
      <c r="J82" s="40">
        <v>304</v>
      </c>
      <c r="K82" s="41">
        <v>200</v>
      </c>
      <c r="L82" s="40">
        <v>41.2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39</v>
      </c>
      <c r="F84" s="43" t="s">
        <v>41</v>
      </c>
      <c r="G84" s="43">
        <v>0</v>
      </c>
      <c r="H84" s="43">
        <v>0</v>
      </c>
      <c r="I84" s="43" t="s">
        <v>44</v>
      </c>
      <c r="J84" s="43" t="s">
        <v>45</v>
      </c>
      <c r="K84" s="44" t="s">
        <v>48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79</v>
      </c>
      <c r="F85" s="43" t="s">
        <v>42</v>
      </c>
      <c r="G85" s="43">
        <v>2</v>
      </c>
      <c r="H85" s="43">
        <v>1</v>
      </c>
      <c r="I85" s="43">
        <v>18</v>
      </c>
      <c r="J85" s="43">
        <v>105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 t="s">
        <v>43</v>
      </c>
      <c r="G86" s="43">
        <v>0</v>
      </c>
      <c r="H86" s="43">
        <v>0</v>
      </c>
      <c r="I86" s="43">
        <v>10</v>
      </c>
      <c r="J86" s="43">
        <v>47</v>
      </c>
      <c r="K86" s="44" t="s">
        <v>49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F82+F84+F85+F86</f>
        <v>540</v>
      </c>
      <c r="G89" s="19">
        <f t="shared" ref="G89" si="35">SUM(G82:G88)</f>
        <v>11</v>
      </c>
      <c r="H89" s="19">
        <f t="shared" ref="H89" si="36">SUM(H82:H88)</f>
        <v>10</v>
      </c>
      <c r="I89" s="19">
        <f>I82+I84+I85+I86</f>
        <v>89</v>
      </c>
      <c r="J89" s="19">
        <f>J82+J84+J85+J86</f>
        <v>513</v>
      </c>
      <c r="K89" s="25"/>
      <c r="L89" s="19">
        <f t="shared" ref="L89" si="37">SUM(L82:L88)</f>
        <v>41.2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75</v>
      </c>
      <c r="G90" s="43">
        <v>1</v>
      </c>
      <c r="H90" s="43">
        <v>3</v>
      </c>
      <c r="I90" s="43">
        <v>6</v>
      </c>
      <c r="J90" s="43">
        <v>53</v>
      </c>
      <c r="K90" s="44">
        <v>26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8</v>
      </c>
      <c r="H91" s="43">
        <v>4</v>
      </c>
      <c r="I91" s="43">
        <v>24</v>
      </c>
      <c r="J91" s="43">
        <v>172</v>
      </c>
      <c r="K91" s="44">
        <v>106</v>
      </c>
      <c r="L91" s="43">
        <v>61.8</v>
      </c>
    </row>
    <row r="92" spans="1:12" ht="15" x14ac:dyDescent="0.25">
      <c r="A92" s="23"/>
      <c r="B92" s="15"/>
      <c r="C92" s="11"/>
      <c r="D92" s="7" t="s">
        <v>28</v>
      </c>
      <c r="E92" s="42" t="s">
        <v>78</v>
      </c>
      <c r="F92" s="43">
        <v>200</v>
      </c>
      <c r="G92" s="43">
        <v>14</v>
      </c>
      <c r="H92" s="43">
        <v>14</v>
      </c>
      <c r="I92" s="43">
        <v>23</v>
      </c>
      <c r="J92" s="43">
        <v>278</v>
      </c>
      <c r="K92" s="44">
        <v>235.01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63</v>
      </c>
      <c r="F93" s="43">
        <v>180</v>
      </c>
      <c r="G93" s="43">
        <v>3</v>
      </c>
      <c r="H93" s="43">
        <v>4</v>
      </c>
      <c r="I93" s="43">
        <v>21</v>
      </c>
      <c r="J93" s="43">
        <v>134</v>
      </c>
      <c r="K93" s="44">
        <v>905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1</v>
      </c>
      <c r="H94" s="43">
        <v>0</v>
      </c>
      <c r="I94" s="43">
        <v>18</v>
      </c>
      <c r="J94" s="43">
        <v>76</v>
      </c>
      <c r="K94" s="44">
        <v>311.01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54</v>
      </c>
      <c r="F95" s="43">
        <v>60</v>
      </c>
      <c r="G95" s="43">
        <v>4</v>
      </c>
      <c r="H95" s="43">
        <v>1</v>
      </c>
      <c r="I95" s="43">
        <v>19</v>
      </c>
      <c r="J95" s="43">
        <v>145</v>
      </c>
      <c r="K95" s="44">
        <v>299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65</v>
      </c>
      <c r="E97" s="42" t="s">
        <v>64</v>
      </c>
      <c r="F97" s="43">
        <v>25</v>
      </c>
      <c r="G97" s="43">
        <v>2</v>
      </c>
      <c r="H97" s="43">
        <v>1</v>
      </c>
      <c r="I97" s="43">
        <v>20</v>
      </c>
      <c r="J97" s="43">
        <v>195</v>
      </c>
      <c r="K97" s="44">
        <v>478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940</v>
      </c>
      <c r="G99" s="19">
        <f t="shared" ref="G99" si="38">SUM(G90:G98)</f>
        <v>33</v>
      </c>
      <c r="H99" s="19">
        <f t="shared" ref="H99" si="39">SUM(H90:H98)</f>
        <v>27</v>
      </c>
      <c r="I99" s="19">
        <f t="shared" ref="I99" si="40">SUM(I90:I98)</f>
        <v>131</v>
      </c>
      <c r="J99" s="19">
        <f t="shared" ref="J99:L99" si="41">SUM(J90:J98)</f>
        <v>1053</v>
      </c>
      <c r="K99" s="25"/>
      <c r="L99" s="19">
        <f t="shared" si="41"/>
        <v>61.8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1480</v>
      </c>
      <c r="G100" s="32">
        <f t="shared" ref="G100" si="42">G89+G99</f>
        <v>44</v>
      </c>
      <c r="H100" s="32">
        <f t="shared" ref="H100" si="43">H89+H99</f>
        <v>37</v>
      </c>
      <c r="I100" s="32">
        <f t="shared" ref="I100" si="44">I89+I99</f>
        <v>220</v>
      </c>
      <c r="J100" s="32">
        <f t="shared" ref="J100" si="45">J89+J99</f>
        <v>1566</v>
      </c>
      <c r="K100" s="32"/>
      <c r="L100" s="32">
        <f>L89+L99</f>
        <v>103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6</v>
      </c>
      <c r="H101" s="40">
        <v>6</v>
      </c>
      <c r="I101" s="40">
        <v>60</v>
      </c>
      <c r="J101" s="40">
        <v>322</v>
      </c>
      <c r="K101" s="41">
        <v>201</v>
      </c>
      <c r="L101" s="40">
        <v>41.2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 t="s">
        <v>41</v>
      </c>
      <c r="G103" s="43">
        <v>0</v>
      </c>
      <c r="H103" s="43">
        <v>0</v>
      </c>
      <c r="I103" s="43" t="s">
        <v>44</v>
      </c>
      <c r="J103" s="43" t="s">
        <v>45</v>
      </c>
      <c r="K103" s="44" t="s">
        <v>48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79</v>
      </c>
      <c r="F104" s="43" t="s">
        <v>42</v>
      </c>
      <c r="G104" s="43">
        <v>2</v>
      </c>
      <c r="H104" s="43">
        <v>1</v>
      </c>
      <c r="I104" s="43">
        <v>18</v>
      </c>
      <c r="J104" s="43">
        <v>105</v>
      </c>
      <c r="K104" s="4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>
        <v>503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F101+F103+F104+F105</f>
        <v>540</v>
      </c>
      <c r="G108" s="19">
        <f t="shared" ref="G108:H108" si="46">SUM(G101:G107)</f>
        <v>8</v>
      </c>
      <c r="H108" s="19">
        <f t="shared" si="46"/>
        <v>7</v>
      </c>
      <c r="I108" s="19">
        <f>I101+I103+I104+I105</f>
        <v>103</v>
      </c>
      <c r="J108" s="19">
        <f>J101+J103+J104+J105</f>
        <v>531</v>
      </c>
      <c r="K108" s="25"/>
      <c r="L108" s="19">
        <f t="shared" ref="L108" si="47">SUM(L101:L107)</f>
        <v>41.2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58</v>
      </c>
      <c r="F109" s="43">
        <v>100</v>
      </c>
      <c r="G109" s="43">
        <v>2</v>
      </c>
      <c r="H109" s="43">
        <v>8</v>
      </c>
      <c r="I109" s="43">
        <v>8</v>
      </c>
      <c r="J109" s="43">
        <v>113</v>
      </c>
      <c r="K109" s="44">
        <v>10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77</v>
      </c>
      <c r="F110" s="43">
        <v>200</v>
      </c>
      <c r="G110" s="43">
        <v>8</v>
      </c>
      <c r="H110" s="43">
        <v>4</v>
      </c>
      <c r="I110" s="43">
        <v>24</v>
      </c>
      <c r="J110" s="43">
        <v>172</v>
      </c>
      <c r="K110" s="44">
        <v>106</v>
      </c>
      <c r="L110" s="43">
        <v>61.8</v>
      </c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200</v>
      </c>
      <c r="G111" s="43">
        <v>14</v>
      </c>
      <c r="H111" s="43">
        <v>14</v>
      </c>
      <c r="I111" s="43">
        <v>23</v>
      </c>
      <c r="J111" s="43">
        <v>278</v>
      </c>
      <c r="K111" s="44">
        <v>235.01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63</v>
      </c>
      <c r="F112" s="43">
        <v>180</v>
      </c>
      <c r="G112" s="43">
        <v>3</v>
      </c>
      <c r="H112" s="43">
        <v>4</v>
      </c>
      <c r="I112" s="43">
        <v>21</v>
      </c>
      <c r="J112" s="43">
        <v>134</v>
      </c>
      <c r="K112" s="44">
        <v>905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1</v>
      </c>
      <c r="H113" s="43">
        <v>0</v>
      </c>
      <c r="I113" s="43">
        <v>18</v>
      </c>
      <c r="J113" s="43">
        <v>76</v>
      </c>
      <c r="K113" s="44">
        <v>311.01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54</v>
      </c>
      <c r="F114" s="43">
        <v>60</v>
      </c>
      <c r="G114" s="43">
        <v>4</v>
      </c>
      <c r="H114" s="43">
        <v>1</v>
      </c>
      <c r="I114" s="43">
        <v>19</v>
      </c>
      <c r="J114" s="43">
        <v>145</v>
      </c>
      <c r="K114" s="44">
        <v>299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65</v>
      </c>
      <c r="E116" s="42" t="s">
        <v>64</v>
      </c>
      <c r="F116" s="43">
        <v>25</v>
      </c>
      <c r="G116" s="43">
        <v>2</v>
      </c>
      <c r="H116" s="43">
        <v>1</v>
      </c>
      <c r="I116" s="43">
        <v>20</v>
      </c>
      <c r="J116" s="43">
        <v>195</v>
      </c>
      <c r="K116" s="44">
        <v>478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965</v>
      </c>
      <c r="G118" s="19">
        <f t="shared" ref="G118:J118" si="48">SUM(G109:G117)</f>
        <v>34</v>
      </c>
      <c r="H118" s="19">
        <f t="shared" si="48"/>
        <v>32</v>
      </c>
      <c r="I118" s="19">
        <f t="shared" si="48"/>
        <v>133</v>
      </c>
      <c r="J118" s="19">
        <f t="shared" si="48"/>
        <v>1113</v>
      </c>
      <c r="K118" s="25"/>
      <c r="L118" s="19">
        <f t="shared" ref="L118" si="49">SUM(L109:L117)</f>
        <v>61.8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1505</v>
      </c>
      <c r="G119" s="32">
        <f t="shared" ref="G119" si="50">G108+G118</f>
        <v>42</v>
      </c>
      <c r="H119" s="32">
        <f t="shared" ref="H119" si="51">H108+H118</f>
        <v>39</v>
      </c>
      <c r="I119" s="32">
        <f t="shared" ref="I119" si="52">I108+I118</f>
        <v>236</v>
      </c>
      <c r="J119" s="32">
        <f t="shared" ref="J119:L119" si="53">J108+J118</f>
        <v>1644</v>
      </c>
      <c r="K119" s="32"/>
      <c r="L119" s="32">
        <f t="shared" si="53"/>
        <v>103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66</v>
      </c>
      <c r="F120" s="40">
        <v>200</v>
      </c>
      <c r="G120" s="40">
        <v>8</v>
      </c>
      <c r="H120" s="40">
        <v>7</v>
      </c>
      <c r="I120" s="40">
        <v>49</v>
      </c>
      <c r="J120" s="40">
        <v>295</v>
      </c>
      <c r="K120" s="41">
        <v>202</v>
      </c>
      <c r="L120" s="40">
        <v>41.2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39</v>
      </c>
      <c r="F122" s="43" t="s">
        <v>41</v>
      </c>
      <c r="G122" s="43">
        <v>0</v>
      </c>
      <c r="H122" s="43">
        <v>0</v>
      </c>
      <c r="I122" s="43" t="s">
        <v>44</v>
      </c>
      <c r="J122" s="43" t="s">
        <v>45</v>
      </c>
      <c r="K122" s="44" t="s">
        <v>48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79</v>
      </c>
      <c r="F123" s="43" t="s">
        <v>42</v>
      </c>
      <c r="G123" s="43">
        <v>2</v>
      </c>
      <c r="H123" s="43">
        <v>1</v>
      </c>
      <c r="I123" s="43">
        <v>18</v>
      </c>
      <c r="J123" s="43">
        <v>105</v>
      </c>
      <c r="K123" s="44" t="s">
        <v>47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40</v>
      </c>
      <c r="F124" s="43" t="s">
        <v>43</v>
      </c>
      <c r="G124" s="43">
        <v>0</v>
      </c>
      <c r="H124" s="43">
        <v>0</v>
      </c>
      <c r="I124" s="43">
        <v>10</v>
      </c>
      <c r="J124" s="43">
        <v>47</v>
      </c>
      <c r="K124" s="44" t="s">
        <v>49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F120+F122+F123+F124</f>
        <v>540</v>
      </c>
      <c r="G127" s="19">
        <f t="shared" ref="G127:H127" si="54">SUM(G120:G126)</f>
        <v>10</v>
      </c>
      <c r="H127" s="19">
        <f t="shared" si="54"/>
        <v>8</v>
      </c>
      <c r="I127" s="19">
        <f>I120+I122+I123+I124</f>
        <v>92</v>
      </c>
      <c r="J127" s="19">
        <f>J120+J122+J123+J124</f>
        <v>504</v>
      </c>
      <c r="K127" s="25"/>
      <c r="L127" s="19">
        <f t="shared" ref="L127" si="55">SUM(L120:L126)</f>
        <v>41.2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68</v>
      </c>
      <c r="F128" s="43">
        <v>70</v>
      </c>
      <c r="G128" s="43">
        <v>1</v>
      </c>
      <c r="H128" s="43">
        <v>6</v>
      </c>
      <c r="I128" s="43">
        <v>2</v>
      </c>
      <c r="J128" s="43">
        <v>67</v>
      </c>
      <c r="K128" s="44">
        <v>29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50</v>
      </c>
      <c r="F129" s="43" t="s">
        <v>41</v>
      </c>
      <c r="G129" s="43">
        <v>8</v>
      </c>
      <c r="H129" s="43">
        <v>7</v>
      </c>
      <c r="I129" s="43">
        <v>15</v>
      </c>
      <c r="J129" s="43">
        <v>149</v>
      </c>
      <c r="K129" s="44">
        <v>109</v>
      </c>
      <c r="L129" s="43">
        <v>61.8</v>
      </c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200</v>
      </c>
      <c r="G130" s="43">
        <v>14</v>
      </c>
      <c r="H130" s="43">
        <v>14</v>
      </c>
      <c r="I130" s="43">
        <v>23</v>
      </c>
      <c r="J130" s="43">
        <v>278</v>
      </c>
      <c r="K130" s="44">
        <v>235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53</v>
      </c>
      <c r="F132" s="43">
        <v>200</v>
      </c>
      <c r="G132" s="43">
        <v>1</v>
      </c>
      <c r="H132" s="43">
        <v>0</v>
      </c>
      <c r="I132" s="43">
        <v>18</v>
      </c>
      <c r="J132" s="43">
        <v>76</v>
      </c>
      <c r="K132" s="44">
        <v>311.01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54</v>
      </c>
      <c r="F133" s="43">
        <v>60</v>
      </c>
      <c r="G133" s="43">
        <v>4</v>
      </c>
      <c r="H133" s="43">
        <v>1</v>
      </c>
      <c r="I133" s="43">
        <v>19</v>
      </c>
      <c r="J133" s="43">
        <v>145</v>
      </c>
      <c r="K133" s="44">
        <v>299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65</v>
      </c>
      <c r="E135" s="42" t="s">
        <v>55</v>
      </c>
      <c r="F135" s="43">
        <v>25</v>
      </c>
      <c r="G135" s="43">
        <v>2</v>
      </c>
      <c r="H135" s="43">
        <v>0</v>
      </c>
      <c r="I135" s="43">
        <v>12</v>
      </c>
      <c r="J135" s="43">
        <v>60</v>
      </c>
      <c r="K135" s="44">
        <v>475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555</v>
      </c>
      <c r="G137" s="19">
        <f t="shared" ref="G137:J137" si="56">SUM(G128:G136)</f>
        <v>30</v>
      </c>
      <c r="H137" s="19">
        <f t="shared" si="56"/>
        <v>28</v>
      </c>
      <c r="I137" s="19">
        <f t="shared" si="56"/>
        <v>89</v>
      </c>
      <c r="J137" s="19">
        <f t="shared" si="56"/>
        <v>775</v>
      </c>
      <c r="K137" s="25"/>
      <c r="L137" s="19">
        <f t="shared" ref="L137" si="57">SUM(L128:L136)</f>
        <v>61.8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1095</v>
      </c>
      <c r="G138" s="32">
        <f t="shared" ref="G138" si="58">G127+G137</f>
        <v>40</v>
      </c>
      <c r="H138" s="32">
        <f t="shared" ref="H138" si="59">H127+H137</f>
        <v>36</v>
      </c>
      <c r="I138" s="32">
        <f t="shared" ref="I138" si="60">I127+I137</f>
        <v>181</v>
      </c>
      <c r="J138" s="32">
        <f t="shared" ref="J138:L138" si="61">J127+J137</f>
        <v>1279</v>
      </c>
      <c r="K138" s="32"/>
      <c r="L138" s="32">
        <f t="shared" si="61"/>
        <v>103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8</v>
      </c>
      <c r="H139" s="40">
        <v>5</v>
      </c>
      <c r="I139" s="40">
        <v>56</v>
      </c>
      <c r="J139" s="40">
        <v>309</v>
      </c>
      <c r="K139" s="41">
        <v>108</v>
      </c>
      <c r="L139" s="40">
        <v>41.2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 t="s">
        <v>41</v>
      </c>
      <c r="G141" s="43">
        <v>0</v>
      </c>
      <c r="H141" s="43">
        <v>0</v>
      </c>
      <c r="I141" s="43" t="s">
        <v>44</v>
      </c>
      <c r="J141" s="43" t="s">
        <v>45</v>
      </c>
      <c r="K141" s="44" t="s">
        <v>48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79</v>
      </c>
      <c r="F142" s="43" t="s">
        <v>42</v>
      </c>
      <c r="G142" s="43">
        <v>2</v>
      </c>
      <c r="H142" s="43">
        <v>1</v>
      </c>
      <c r="I142" s="43">
        <v>18</v>
      </c>
      <c r="J142" s="43">
        <v>105</v>
      </c>
      <c r="K142" s="44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 t="s">
        <v>43</v>
      </c>
      <c r="G143" s="43">
        <v>0</v>
      </c>
      <c r="H143" s="43">
        <v>0</v>
      </c>
      <c r="I143" s="43">
        <v>10</v>
      </c>
      <c r="J143" s="43">
        <v>47</v>
      </c>
      <c r="K143" s="44" t="s">
        <v>49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F139+F141+F142+F143</f>
        <v>540</v>
      </c>
      <c r="G146" s="19">
        <f t="shared" ref="G146:H146" si="62">SUM(G139:G145)</f>
        <v>10</v>
      </c>
      <c r="H146" s="19">
        <f t="shared" si="62"/>
        <v>6</v>
      </c>
      <c r="I146" s="19">
        <f>I139+I141+I142+I143</f>
        <v>99</v>
      </c>
      <c r="J146" s="19">
        <f>J139+J141+J142+J143</f>
        <v>518</v>
      </c>
      <c r="K146" s="25"/>
      <c r="L146" s="19">
        <f t="shared" ref="L146" si="63">SUM(L139:L145)</f>
        <v>41.2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76</v>
      </c>
      <c r="F147" s="43">
        <v>75</v>
      </c>
      <c r="G147" s="43">
        <v>1</v>
      </c>
      <c r="H147" s="43">
        <v>3</v>
      </c>
      <c r="I147" s="43">
        <v>6</v>
      </c>
      <c r="J147" s="43">
        <v>53</v>
      </c>
      <c r="K147" s="44">
        <v>26</v>
      </c>
      <c r="L147" s="43">
        <v>61.8</v>
      </c>
    </row>
    <row r="148" spans="1:12" ht="15" x14ac:dyDescent="0.25">
      <c r="A148" s="23"/>
      <c r="B148" s="15"/>
      <c r="C148" s="11"/>
      <c r="D148" s="7" t="s">
        <v>27</v>
      </c>
      <c r="E148" s="42" t="s">
        <v>61</v>
      </c>
      <c r="F148" s="43">
        <v>200</v>
      </c>
      <c r="G148" s="43">
        <v>2</v>
      </c>
      <c r="H148" s="43">
        <v>5</v>
      </c>
      <c r="I148" s="43">
        <v>16</v>
      </c>
      <c r="J148" s="43">
        <v>114</v>
      </c>
      <c r="K148" s="44">
        <v>104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51</v>
      </c>
      <c r="F149" s="43">
        <v>200</v>
      </c>
      <c r="G149" s="43">
        <v>14</v>
      </c>
      <c r="H149" s="43">
        <v>12</v>
      </c>
      <c r="I149" s="43">
        <v>11</v>
      </c>
      <c r="J149" s="43">
        <v>219</v>
      </c>
      <c r="K149" s="44">
        <v>271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80</v>
      </c>
      <c r="F150" s="43">
        <v>180</v>
      </c>
      <c r="G150" s="43">
        <v>10</v>
      </c>
      <c r="H150" s="43">
        <v>18</v>
      </c>
      <c r="I150" s="43">
        <v>50</v>
      </c>
      <c r="J150" s="43">
        <v>400</v>
      </c>
      <c r="K150" s="44">
        <v>252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39</v>
      </c>
      <c r="F151" s="43" t="s">
        <v>41</v>
      </c>
      <c r="G151" s="43">
        <v>0</v>
      </c>
      <c r="H151" s="43">
        <v>0</v>
      </c>
      <c r="I151" s="43" t="s">
        <v>44</v>
      </c>
      <c r="J151" s="43" t="s">
        <v>45</v>
      </c>
      <c r="K151" s="44" t="s">
        <v>48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54</v>
      </c>
      <c r="F152" s="43">
        <v>60</v>
      </c>
      <c r="G152" s="43">
        <v>4</v>
      </c>
      <c r="H152" s="43">
        <v>1</v>
      </c>
      <c r="I152" s="43">
        <v>19</v>
      </c>
      <c r="J152" s="43">
        <v>145</v>
      </c>
      <c r="K152" s="44">
        <v>299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65</v>
      </c>
      <c r="E154" s="42" t="s">
        <v>64</v>
      </c>
      <c r="F154" s="43">
        <v>25</v>
      </c>
      <c r="G154" s="43">
        <v>2</v>
      </c>
      <c r="H154" s="43">
        <v>1</v>
      </c>
      <c r="I154" s="43">
        <v>20</v>
      </c>
      <c r="J154" s="43">
        <v>195</v>
      </c>
      <c r="K154" s="44">
        <v>478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64">SUM(G147:G155)</f>
        <v>33</v>
      </c>
      <c r="H156" s="19">
        <f t="shared" si="64"/>
        <v>40</v>
      </c>
      <c r="I156" s="19">
        <f t="shared" si="64"/>
        <v>122</v>
      </c>
      <c r="J156" s="19">
        <f t="shared" si="64"/>
        <v>1126</v>
      </c>
      <c r="K156" s="25"/>
      <c r="L156" s="19">
        <f t="shared" ref="L156" si="65">SUM(L147:L155)</f>
        <v>61.8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1280</v>
      </c>
      <c r="G157" s="32">
        <f t="shared" ref="G157" si="66">G146+G156</f>
        <v>43</v>
      </c>
      <c r="H157" s="32">
        <f t="shared" ref="H157" si="67">H146+H156</f>
        <v>46</v>
      </c>
      <c r="I157" s="32">
        <f t="shared" ref="I157" si="68">I146+I156</f>
        <v>221</v>
      </c>
      <c r="J157" s="32">
        <f t="shared" ref="J157:L157" si="69">J146+J156</f>
        <v>1644</v>
      </c>
      <c r="K157" s="32"/>
      <c r="L157" s="32">
        <f t="shared" si="69"/>
        <v>103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200</v>
      </c>
      <c r="G158" s="40">
        <v>9</v>
      </c>
      <c r="H158" s="40">
        <v>9</v>
      </c>
      <c r="I158" s="40">
        <v>46</v>
      </c>
      <c r="J158" s="40">
        <v>304</v>
      </c>
      <c r="K158" s="41">
        <v>200</v>
      </c>
      <c r="L158" s="40">
        <v>41.2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 t="s">
        <v>41</v>
      </c>
      <c r="G160" s="43">
        <v>0</v>
      </c>
      <c r="H160" s="43">
        <v>0</v>
      </c>
      <c r="I160" s="43" t="s">
        <v>44</v>
      </c>
      <c r="J160" s="43" t="s">
        <v>45</v>
      </c>
      <c r="K160" s="44" t="s">
        <v>48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79</v>
      </c>
      <c r="F161" s="43" t="s">
        <v>42</v>
      </c>
      <c r="G161" s="43">
        <v>2</v>
      </c>
      <c r="H161" s="43">
        <v>1</v>
      </c>
      <c r="I161" s="43">
        <v>18</v>
      </c>
      <c r="J161" s="43">
        <v>105</v>
      </c>
      <c r="K161" s="44" t="s">
        <v>47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40</v>
      </c>
      <c r="F162" s="43" t="s">
        <v>43</v>
      </c>
      <c r="G162" s="43">
        <v>0</v>
      </c>
      <c r="H162" s="43">
        <v>0</v>
      </c>
      <c r="I162" s="43">
        <v>10</v>
      </c>
      <c r="J162" s="43">
        <v>47</v>
      </c>
      <c r="K162" s="44" t="s">
        <v>49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F158+F160+F161+F162</f>
        <v>540</v>
      </c>
      <c r="G165" s="19">
        <f t="shared" ref="G165:H165" si="70">SUM(G158:G164)</f>
        <v>11</v>
      </c>
      <c r="H165" s="19">
        <f t="shared" si="70"/>
        <v>10</v>
      </c>
      <c r="I165" s="19">
        <f>I158+I160+I161+I162</f>
        <v>89</v>
      </c>
      <c r="J165" s="19">
        <f>J158+J160+J161+J162</f>
        <v>513</v>
      </c>
      <c r="K165" s="25"/>
      <c r="L165" s="19">
        <f t="shared" ref="L165" si="71">SUM(L158:L164)</f>
        <v>41.2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100</v>
      </c>
      <c r="G166" s="43">
        <v>2</v>
      </c>
      <c r="H166" s="43">
        <v>8</v>
      </c>
      <c r="I166" s="43">
        <v>8</v>
      </c>
      <c r="J166" s="43">
        <v>113</v>
      </c>
      <c r="K166" s="44">
        <v>10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72</v>
      </c>
      <c r="F167" s="43">
        <v>200</v>
      </c>
      <c r="G167" s="43">
        <v>8</v>
      </c>
      <c r="H167" s="43">
        <v>4</v>
      </c>
      <c r="I167" s="43">
        <v>23</v>
      </c>
      <c r="J167" s="43">
        <v>166</v>
      </c>
      <c r="K167" s="44">
        <v>107</v>
      </c>
      <c r="L167" s="43">
        <v>61.8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160</v>
      </c>
      <c r="G168" s="43">
        <v>10</v>
      </c>
      <c r="H168" s="43">
        <v>11</v>
      </c>
      <c r="I168" s="43">
        <v>27</v>
      </c>
      <c r="J168" s="43">
        <v>190</v>
      </c>
      <c r="K168" s="44">
        <v>222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63</v>
      </c>
      <c r="F169" s="43">
        <v>180</v>
      </c>
      <c r="G169" s="43">
        <v>3</v>
      </c>
      <c r="H169" s="43">
        <v>4</v>
      </c>
      <c r="I169" s="43">
        <v>21</v>
      </c>
      <c r="J169" s="43">
        <v>134</v>
      </c>
      <c r="K169" s="44">
        <v>905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1</v>
      </c>
      <c r="H170" s="43">
        <v>0</v>
      </c>
      <c r="I170" s="43">
        <v>18</v>
      </c>
      <c r="J170" s="43">
        <v>76</v>
      </c>
      <c r="K170" s="44">
        <v>311.01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54</v>
      </c>
      <c r="F171" s="43">
        <v>60</v>
      </c>
      <c r="G171" s="43">
        <v>4</v>
      </c>
      <c r="H171" s="43">
        <v>1</v>
      </c>
      <c r="I171" s="43">
        <v>19</v>
      </c>
      <c r="J171" s="43">
        <v>145</v>
      </c>
      <c r="K171" s="44">
        <v>299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65</v>
      </c>
      <c r="E173" s="42" t="s">
        <v>64</v>
      </c>
      <c r="F173" s="43">
        <v>25</v>
      </c>
      <c r="G173" s="43">
        <v>2</v>
      </c>
      <c r="H173" s="43">
        <v>1</v>
      </c>
      <c r="I173" s="43">
        <v>20</v>
      </c>
      <c r="J173" s="43">
        <v>195</v>
      </c>
      <c r="K173" s="44">
        <v>478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925</v>
      </c>
      <c r="G175" s="19">
        <f t="shared" ref="G175:J175" si="72">SUM(G166:G174)</f>
        <v>30</v>
      </c>
      <c r="H175" s="19">
        <f t="shared" si="72"/>
        <v>29</v>
      </c>
      <c r="I175" s="19">
        <f t="shared" si="72"/>
        <v>136</v>
      </c>
      <c r="J175" s="19">
        <f t="shared" si="72"/>
        <v>1019</v>
      </c>
      <c r="K175" s="25"/>
      <c r="L175" s="19">
        <f t="shared" ref="L175" si="73">SUM(L166:L174)</f>
        <v>61.8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1465</v>
      </c>
      <c r="G176" s="32">
        <f t="shared" ref="G176" si="74">G165+G175</f>
        <v>41</v>
      </c>
      <c r="H176" s="32">
        <f t="shared" ref="H176" si="75">H165+H175</f>
        <v>39</v>
      </c>
      <c r="I176" s="32">
        <f t="shared" ref="I176" si="76">I165+I175</f>
        <v>225</v>
      </c>
      <c r="J176" s="32">
        <f t="shared" ref="J176:L176" si="77">J165+J175</f>
        <v>1532</v>
      </c>
      <c r="K176" s="32"/>
      <c r="L176" s="32">
        <f t="shared" si="77"/>
        <v>103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[1]TDSheet!$E$8</f>
        <v xml:space="preserve">Каша манная </v>
      </c>
      <c r="F177" s="40" t="s">
        <v>41</v>
      </c>
      <c r="G177" s="40">
        <v>6</v>
      </c>
      <c r="H177" s="40">
        <v>5</v>
      </c>
      <c r="I177" s="40">
        <v>46</v>
      </c>
      <c r="J177" s="40">
        <v>291</v>
      </c>
      <c r="K177" s="41" t="s">
        <v>46</v>
      </c>
      <c r="L177" s="40">
        <v>41.2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 t="s">
        <v>41</v>
      </c>
      <c r="G179" s="43">
        <v>0</v>
      </c>
      <c r="H179" s="43">
        <v>0</v>
      </c>
      <c r="I179" s="43" t="s">
        <v>44</v>
      </c>
      <c r="J179" s="43" t="s">
        <v>45</v>
      </c>
      <c r="K179" s="44" t="s">
        <v>48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79</v>
      </c>
      <c r="F180" s="43" t="s">
        <v>42</v>
      </c>
      <c r="G180" s="43">
        <v>2</v>
      </c>
      <c r="H180" s="43">
        <v>1</v>
      </c>
      <c r="I180" s="43">
        <v>18</v>
      </c>
      <c r="J180" s="43">
        <v>105</v>
      </c>
      <c r="K180" s="44" t="s">
        <v>47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 t="s">
        <v>43</v>
      </c>
      <c r="G181" s="43">
        <v>0</v>
      </c>
      <c r="H181" s="43">
        <v>0</v>
      </c>
      <c r="I181" s="43">
        <v>10</v>
      </c>
      <c r="J181" s="43">
        <v>47</v>
      </c>
      <c r="K181" s="44" t="s">
        <v>49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F177+F179+F180+F181</f>
        <v>540</v>
      </c>
      <c r="G184" s="19">
        <f>G177+G179+G180+G181</f>
        <v>8</v>
      </c>
      <c r="H184" s="19">
        <f>H177+H179+H180+H181</f>
        <v>6</v>
      </c>
      <c r="I184" s="19">
        <f>I177+I179+I180+I181</f>
        <v>89</v>
      </c>
      <c r="J184" s="19">
        <f>J177+J179+J180+J181</f>
        <v>500</v>
      </c>
      <c r="K184" s="25"/>
      <c r="L184" s="19">
        <f>L177</f>
        <v>41.2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58</v>
      </c>
      <c r="F185" s="43">
        <v>100</v>
      </c>
      <c r="G185" s="43">
        <v>2</v>
      </c>
      <c r="H185" s="43">
        <v>8</v>
      </c>
      <c r="I185" s="43">
        <v>8</v>
      </c>
      <c r="J185" s="43">
        <v>113</v>
      </c>
      <c r="K185" s="44">
        <v>10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>
        <v>200</v>
      </c>
      <c r="G186" s="43">
        <v>8</v>
      </c>
      <c r="H186" s="43">
        <v>4</v>
      </c>
      <c r="I186" s="43">
        <v>24</v>
      </c>
      <c r="J186" s="43">
        <v>172</v>
      </c>
      <c r="K186" s="44">
        <v>106</v>
      </c>
      <c r="L186" s="43">
        <v>61.8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200</v>
      </c>
      <c r="G187" s="43">
        <v>14</v>
      </c>
      <c r="H187" s="43">
        <v>12</v>
      </c>
      <c r="I187" s="43">
        <v>11</v>
      </c>
      <c r="J187" s="43">
        <v>219</v>
      </c>
      <c r="K187" s="44">
        <v>233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39</v>
      </c>
      <c r="F189" s="43" t="s">
        <v>41</v>
      </c>
      <c r="G189" s="43">
        <v>0</v>
      </c>
      <c r="H189" s="43">
        <v>0</v>
      </c>
      <c r="I189" s="43" t="s">
        <v>44</v>
      </c>
      <c r="J189" s="43" t="s">
        <v>45</v>
      </c>
      <c r="K189" s="44" t="s">
        <v>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54</v>
      </c>
      <c r="F190" s="43">
        <v>60</v>
      </c>
      <c r="G190" s="43">
        <v>4</v>
      </c>
      <c r="H190" s="43">
        <v>1</v>
      </c>
      <c r="I190" s="43">
        <v>19</v>
      </c>
      <c r="J190" s="43">
        <v>145</v>
      </c>
      <c r="K190" s="44">
        <v>299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65</v>
      </c>
      <c r="E192" s="42" t="s">
        <v>64</v>
      </c>
      <c r="F192" s="43">
        <v>25</v>
      </c>
      <c r="G192" s="43">
        <v>2</v>
      </c>
      <c r="H192" s="43">
        <v>1</v>
      </c>
      <c r="I192" s="43">
        <v>20</v>
      </c>
      <c r="J192" s="43">
        <v>195</v>
      </c>
      <c r="K192" s="44">
        <v>478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585</v>
      </c>
      <c r="G194" s="19">
        <f t="shared" ref="G194:J194" si="78">SUM(G185:G193)</f>
        <v>30</v>
      </c>
      <c r="H194" s="19">
        <f t="shared" si="78"/>
        <v>26</v>
      </c>
      <c r="I194" s="19">
        <f t="shared" si="78"/>
        <v>82</v>
      </c>
      <c r="J194" s="19">
        <f t="shared" si="78"/>
        <v>844</v>
      </c>
      <c r="K194" s="25"/>
      <c r="L194" s="19">
        <f t="shared" ref="L194" si="79">SUM(L185:L193)</f>
        <v>61.8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1125</v>
      </c>
      <c r="G195" s="32">
        <f t="shared" ref="G195" si="80">G184+G194</f>
        <v>38</v>
      </c>
      <c r="H195" s="32">
        <f t="shared" ref="H195" si="81">H184+H194</f>
        <v>32</v>
      </c>
      <c r="I195" s="32">
        <f t="shared" ref="I195" si="82">I184+I194</f>
        <v>171</v>
      </c>
      <c r="J195" s="32">
        <f t="shared" ref="J195:L195" si="83">J184+J194</f>
        <v>1344</v>
      </c>
      <c r="K195" s="32"/>
      <c r="L195" s="32">
        <f t="shared" si="83"/>
        <v>103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1374</v>
      </c>
      <c r="G196" s="34">
        <f t="shared" ref="G196:J196" si="84">(G24+G43+G62+G81+G100+G119+G138+G157+G176+G195)/(IF(G24=0,0,1)+IF(G43=0,0,1)+IF(G62=0,0,1)+IF(G81=0,0,1)+IF(G100=0,0,1)+IF(G119=0,0,1)+IF(G138=0,0,1)+IF(G157=0,0,1)+IF(G176=0,0,1)+IF(G195=0,0,1))</f>
        <v>39.9</v>
      </c>
      <c r="H196" s="34">
        <f t="shared" si="84"/>
        <v>38.9</v>
      </c>
      <c r="I196" s="34">
        <f t="shared" si="84"/>
        <v>207.1</v>
      </c>
      <c r="J196" s="34">
        <f t="shared" si="84"/>
        <v>1487</v>
      </c>
      <c r="K196" s="34"/>
      <c r="L196" s="34">
        <f t="shared" ref="L196" si="85">(L24+L43+L62+L81+L100+L119+L138+L157+L176+L195)/(IF(L24=0,0,1)+IF(L43=0,0,1)+IF(L62=0,0,1)+IF(L81=0,0,1)+IF(L100=0,0,1)+IF(L119=0,0,1)+IF(L138=0,0,1)+IF(L157=0,0,1)+IF(L176=0,0,1)+IF(L195=0,0,1))</f>
        <v>103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Кадетский корпус</cp:lastModifiedBy>
  <dcterms:created xsi:type="dcterms:W3CDTF">2022-05-16T14:23:56Z</dcterms:created>
  <dcterms:modified xsi:type="dcterms:W3CDTF">2023-10-19T10:57:48Z</dcterms:modified>
</cp:coreProperties>
</file>